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ocumentos\02.- Mis cursos\01 Ejecutados como facilitador\05 Presentaciones y material general\Office\Ejercicios\Excel\Practicas funciones\"/>
    </mc:Choice>
  </mc:AlternateContent>
  <xr:revisionPtr revIDLastSave="0" documentId="13_ncr:1_{09FECDC1-8B51-4050-B0AC-9EA00962DD87}" xr6:coauthVersionLast="47" xr6:coauthVersionMax="47" xr10:uidLastSave="{00000000-0000-0000-0000-000000000000}"/>
  <bookViews>
    <workbookView xWindow="-120" yWindow="-120" windowWidth="20730" windowHeight="11160" activeTab="4" xr2:uid="{A673308A-E8EC-4F57-BE5C-0C52890F343E}"/>
  </bookViews>
  <sheets>
    <sheet name="Resultados" sheetId="5" r:id="rId1"/>
    <sheet name="Matematicas" sheetId="1" r:id="rId2"/>
    <sheet name="Conteo" sheetId="4" r:id="rId3"/>
    <sheet name="Texto" sheetId="2" r:id="rId4"/>
    <sheet name="Redondear" sheetId="3" r:id="rId5"/>
    <sheet name="SI" sheetId="7" state="hidden" r:id="rId6"/>
    <sheet name="Referencias" sheetId="6" state="hidden" r:id="rId7"/>
  </sheets>
  <definedNames>
    <definedName name="F_CONTAR">Referencias!$B$5</definedName>
    <definedName name="F_CONTARA">Referencias!$B$6</definedName>
    <definedName name="F_CONTARBLANCO">Referencias!$B$7</definedName>
    <definedName name="F_DERECHA">Referencias!$B$14</definedName>
    <definedName name="F_ESPACIOS">Referencias!$B$11</definedName>
    <definedName name="F_HOY">Referencias!$B$18</definedName>
    <definedName name="F_IZQUIERDA">Referencias!$B$13</definedName>
    <definedName name="F_LARGO">Referencias!$B$12</definedName>
    <definedName name="F_MAX">Referencias!$B$4</definedName>
    <definedName name="F_MAYUSC">Referencias!$B$8</definedName>
    <definedName name="F_MIN">Referencias!$B$3</definedName>
    <definedName name="F_MINUSC">Referencias!$B$9</definedName>
    <definedName name="F_NOMPROPIO">Referencias!$B$10</definedName>
    <definedName name="F_PROMEDIO">Referencias!$B$2</definedName>
    <definedName name="F_REDONDEAR">Referencias!$B$17</definedName>
    <definedName name="F_SUMA">Referencias!$B$1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B26" i="6"/>
  <c r="B25" i="6"/>
  <c r="B24" i="6"/>
  <c r="B23" i="6"/>
  <c r="B22" i="6"/>
  <c r="B21" i="6"/>
  <c r="B20" i="6"/>
  <c r="B19" i="6"/>
  <c r="C5" i="7"/>
  <c r="C2" i="7"/>
  <c r="C10" i="7"/>
  <c r="C4" i="7"/>
  <c r="C11" i="7"/>
  <c r="C9" i="7"/>
  <c r="C12" i="7"/>
  <c r="C3" i="7"/>
  <c r="D26" i="5" l="1"/>
  <c r="D25" i="5"/>
  <c r="D27" i="5"/>
  <c r="D24" i="5"/>
  <c r="D21" i="5"/>
  <c r="D22" i="5"/>
  <c r="D23" i="5"/>
  <c r="D20" i="5"/>
  <c r="B7" i="6"/>
  <c r="B17" i="6"/>
  <c r="B16" i="6"/>
  <c r="B15" i="6"/>
  <c r="B14" i="6"/>
  <c r="B13" i="6"/>
  <c r="B12" i="6"/>
  <c r="B11" i="6"/>
  <c r="B10" i="6"/>
  <c r="B9" i="6"/>
  <c r="B8" i="6"/>
  <c r="B4" i="6"/>
  <c r="B3" i="6"/>
  <c r="B2" i="6"/>
  <c r="B1" i="6"/>
  <c r="C6" i="2"/>
  <c r="D4" i="3"/>
  <c r="C12" i="1"/>
  <c r="C4" i="2"/>
  <c r="C13" i="1"/>
  <c r="D18" i="4"/>
  <c r="C2" i="2"/>
  <c r="C8" i="2"/>
  <c r="C5" i="2"/>
  <c r="C14" i="1"/>
  <c r="D3" i="3"/>
  <c r="C7" i="2"/>
  <c r="C3" i="2"/>
  <c r="D2" i="3"/>
  <c r="D17" i="4"/>
  <c r="C15" i="1"/>
  <c r="D19" i="5" l="1"/>
  <c r="D18" i="5"/>
  <c r="D17" i="5"/>
  <c r="D14" i="5"/>
  <c r="D13" i="5"/>
  <c r="D12" i="5"/>
  <c r="D11" i="5"/>
  <c r="D16" i="5"/>
  <c r="D15" i="5"/>
  <c r="D10" i="5"/>
  <c r="D9" i="5"/>
  <c r="D8" i="5"/>
  <c r="D7" i="5"/>
  <c r="D6" i="5"/>
  <c r="D5" i="5"/>
  <c r="D4" i="5"/>
  <c r="C1" i="5" s="1"/>
</calcChain>
</file>

<file path=xl/sharedStrings.xml><?xml version="1.0" encoding="utf-8"?>
<sst xmlns="http://schemas.openxmlformats.org/spreadsheetml/2006/main" count="148" uniqueCount="101">
  <si>
    <t>Miguel Ángel</t>
  </si>
  <si>
    <t>Montaje</t>
  </si>
  <si>
    <t>Herrera Arias</t>
  </si>
  <si>
    <t>Luis Fernando</t>
  </si>
  <si>
    <t>Impresión</t>
  </si>
  <si>
    <t>Lara Agapito</t>
  </si>
  <si>
    <t>Samanta</t>
  </si>
  <si>
    <t>Lunar Pérez</t>
  </si>
  <si>
    <t>Julia Andrea</t>
  </si>
  <si>
    <t>Maximov Cortés</t>
  </si>
  <si>
    <t>María</t>
  </si>
  <si>
    <t>Ventas</t>
  </si>
  <si>
    <t>Meré Hidalgo</t>
  </si>
  <si>
    <t>Pablo</t>
  </si>
  <si>
    <t>Diseño</t>
  </si>
  <si>
    <t>Morales Gonzalez</t>
  </si>
  <si>
    <t>Diana Laura</t>
  </si>
  <si>
    <t>Yaír Jofrá</t>
  </si>
  <si>
    <t>Apellidos</t>
  </si>
  <si>
    <t>Nombres</t>
  </si>
  <si>
    <t>Área</t>
  </si>
  <si>
    <t>Sueldo bruto</t>
  </si>
  <si>
    <t>Arias Prado</t>
  </si>
  <si>
    <t>Zuñiga Chávez</t>
  </si>
  <si>
    <t>Total sueldos</t>
  </si>
  <si>
    <t>Sueldo promedio</t>
  </si>
  <si>
    <t>Sueldo más bajo</t>
  </si>
  <si>
    <t>Sueldo más alto</t>
  </si>
  <si>
    <t>SUMA</t>
  </si>
  <si>
    <t>PROMEDIO</t>
  </si>
  <si>
    <t>MIN</t>
  </si>
  <si>
    <t>MAX</t>
  </si>
  <si>
    <t>CONTARA</t>
  </si>
  <si>
    <t>CONTAR.BLANCO</t>
  </si>
  <si>
    <t>MAYUSC</t>
  </si>
  <si>
    <t>MINUSC</t>
  </si>
  <si>
    <t>NOMPROPIO</t>
  </si>
  <si>
    <t>ESPACIOS</t>
  </si>
  <si>
    <t>LARGO</t>
  </si>
  <si>
    <t>IZQUIERDA</t>
  </si>
  <si>
    <t>DERECHA</t>
  </si>
  <si>
    <t>REDONDEAR</t>
  </si>
  <si>
    <t>HOY</t>
  </si>
  <si>
    <t>#</t>
  </si>
  <si>
    <t>Fecha</t>
  </si>
  <si>
    <t>Mantenciones realizadas</t>
  </si>
  <si>
    <t>Fechas trabajadas</t>
  </si>
  <si>
    <t>Fechas no trabajadas</t>
  </si>
  <si>
    <t>Función</t>
  </si>
  <si>
    <t>Texto</t>
  </si>
  <si>
    <t>Resultado</t>
  </si>
  <si>
    <t>Qué hacer?</t>
  </si>
  <si>
    <t>Convertir a nombre propio</t>
  </si>
  <si>
    <t>Josefa</t>
  </si>
  <si>
    <t>TAPIA</t>
  </si>
  <si>
    <t>ALTO HOSPICIO</t>
  </si>
  <si>
    <t>iquique</t>
  </si>
  <si>
    <t>Pozo Almonte</t>
  </si>
  <si>
    <t xml:space="preserve">  Josefa    Tapia  </t>
  </si>
  <si>
    <t>Gato</t>
  </si>
  <si>
    <t>Contar caracteres utilizados</t>
  </si>
  <si>
    <t>Quitar espacios de más</t>
  </si>
  <si>
    <t>Convertir a mayúscula</t>
  </si>
  <si>
    <t>Convertir a minúscula</t>
  </si>
  <si>
    <t>Redondeado</t>
  </si>
  <si>
    <t>Tipo de dato</t>
  </si>
  <si>
    <t>Valor</t>
  </si>
  <si>
    <t>Kilos de carne</t>
  </si>
  <si>
    <t>Nota</t>
  </si>
  <si>
    <t>Dólares</t>
  </si>
  <si>
    <t>Ejemplos:</t>
  </si>
  <si>
    <t>Tipo de función</t>
  </si>
  <si>
    <t>Matematica</t>
  </si>
  <si>
    <t>Conteo</t>
  </si>
  <si>
    <t>Redondeo</t>
  </si>
  <si>
    <t>REDONDEAR()</t>
  </si>
  <si>
    <t>SUMA()</t>
  </si>
  <si>
    <t>PROMEDIO()</t>
  </si>
  <si>
    <t>MIN()</t>
  </si>
  <si>
    <t>MAX()</t>
  </si>
  <si>
    <t>CONTAR()</t>
  </si>
  <si>
    <t>CONTAR.BLANCO()</t>
  </si>
  <si>
    <t>MAYUSC()</t>
  </si>
  <si>
    <t>MINUSC()</t>
  </si>
  <si>
    <t>NOMPROPIO()</t>
  </si>
  <si>
    <t>IZQUIERDA()</t>
  </si>
  <si>
    <t>DERECHA()</t>
  </si>
  <si>
    <t>ESPACIOS()</t>
  </si>
  <si>
    <t>LARGO()</t>
  </si>
  <si>
    <t>Completado</t>
  </si>
  <si>
    <t>Aprueba / Reprueba</t>
  </si>
  <si>
    <t>Bono</t>
  </si>
  <si>
    <t>Bono de 10.000 por más de 10 ventas</t>
  </si>
  <si>
    <t>SI</t>
  </si>
  <si>
    <t>Si</t>
  </si>
  <si>
    <t>Condicional</t>
  </si>
  <si>
    <t>Mostrar "Iq" (Use función IZQUIERDA)</t>
  </si>
  <si>
    <t>Mostrar "monte" (Use función DERECHA)</t>
  </si>
  <si>
    <t>Mostrar "Aprueba" para nota igual a 4 o mayor y "Reprueba" en el caso contrario</t>
  </si>
  <si>
    <t>Use SUMA, PROMEDIO, MIN y MAX para resolver</t>
  </si>
  <si>
    <t>Use CONTARA y CONTAR.BLANCO para resolver, considerando trabajados los días en que si hay registros de mantenciones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</si>
</sst>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7278-15A2-4D66-AA4A-B4DD4CA712ED}">
  <sheetPr>
    <tabColor rgb="FF00B050"/>
  </sheetPr>
  <dimension ref="A1:D27"/>
  <sheetViews>
    <sheetView workbookViewId="0">
      <selection activeCell="C2" sqref="C2"/>
    </sheetView>
  </sheetViews>
  <sheetFormatPr baseColWidth="10" defaultRowHeight="15" x14ac:dyDescent="0.25"/>
  <cols>
    <col min="1" max="1" width="6" customWidth="1"/>
    <col min="2" max="2" width="16.85546875" customWidth="1"/>
    <col min="3" max="3" width="17.85546875" bestFit="1" customWidth="1"/>
    <col min="4" max="4" width="16.85546875" style="1" customWidth="1"/>
  </cols>
  <sheetData>
    <row r="1" spans="1:4" ht="21" x14ac:dyDescent="0.35">
      <c r="A1" s="22" t="s">
        <v>89</v>
      </c>
      <c r="B1" s="22"/>
      <c r="C1" s="20">
        <f ca="1">COUNTIF(D4:D27,"Ok")/16</f>
        <v>0</v>
      </c>
      <c r="D1" s="21"/>
    </row>
    <row r="2" spans="1:4" ht="21" x14ac:dyDescent="0.35">
      <c r="A2" s="10"/>
      <c r="B2" s="10"/>
      <c r="C2" s="11"/>
      <c r="D2" s="11"/>
    </row>
    <row r="3" spans="1:4" s="9" customFormat="1" x14ac:dyDescent="0.25">
      <c r="A3" s="6" t="s">
        <v>43</v>
      </c>
      <c r="B3" s="6" t="s">
        <v>71</v>
      </c>
      <c r="C3" s="6" t="s">
        <v>48</v>
      </c>
      <c r="D3" s="6" t="s">
        <v>50</v>
      </c>
    </row>
    <row r="4" spans="1:4" x14ac:dyDescent="0.25">
      <c r="A4" s="4">
        <v>1</v>
      </c>
      <c r="B4" s="3" t="s">
        <v>72</v>
      </c>
      <c r="C4" s="3" t="s">
        <v>76</v>
      </c>
      <c r="D4" s="4" t="str">
        <f ca="1">Matematicas!C12</f>
        <v/>
      </c>
    </row>
    <row r="5" spans="1:4" x14ac:dyDescent="0.25">
      <c r="A5" s="4">
        <v>2</v>
      </c>
      <c r="B5" s="3" t="s">
        <v>72</v>
      </c>
      <c r="C5" s="3" t="s">
        <v>77</v>
      </c>
      <c r="D5" s="4" t="str">
        <f ca="1">Matematicas!C13</f>
        <v/>
      </c>
    </row>
    <row r="6" spans="1:4" x14ac:dyDescent="0.25">
      <c r="A6" s="4">
        <v>3</v>
      </c>
      <c r="B6" s="3" t="s">
        <v>72</v>
      </c>
      <c r="C6" s="3" t="s">
        <v>78</v>
      </c>
      <c r="D6" s="4" t="str">
        <f ca="1">Matematicas!C14</f>
        <v/>
      </c>
    </row>
    <row r="7" spans="1:4" x14ac:dyDescent="0.25">
      <c r="A7" s="4">
        <v>4</v>
      </c>
      <c r="B7" s="3" t="s">
        <v>72</v>
      </c>
      <c r="C7" s="3" t="s">
        <v>79</v>
      </c>
      <c r="D7" s="4" t="str">
        <f ca="1">Matematicas!C15</f>
        <v/>
      </c>
    </row>
    <row r="8" spans="1:4" x14ac:dyDescent="0.25">
      <c r="A8" s="4">
        <v>5</v>
      </c>
      <c r="B8" s="3" t="s">
        <v>73</v>
      </c>
      <c r="C8" s="3" t="s">
        <v>80</v>
      </c>
      <c r="D8" s="4" t="str">
        <f ca="1">Conteo!D17</f>
        <v/>
      </c>
    </row>
    <row r="9" spans="1:4" x14ac:dyDescent="0.25">
      <c r="A9" s="4">
        <v>6</v>
      </c>
      <c r="B9" s="3" t="s">
        <v>73</v>
      </c>
      <c r="C9" s="3" t="s">
        <v>81</v>
      </c>
      <c r="D9" s="4" t="str">
        <f ca="1">Conteo!D18</f>
        <v/>
      </c>
    </row>
    <row r="10" spans="1:4" x14ac:dyDescent="0.25">
      <c r="A10" s="4">
        <v>7</v>
      </c>
      <c r="B10" s="3" t="s">
        <v>49</v>
      </c>
      <c r="C10" s="3" t="s">
        <v>82</v>
      </c>
      <c r="D10" s="4" t="str">
        <f ca="1">Texto!C2</f>
        <v/>
      </c>
    </row>
    <row r="11" spans="1:4" x14ac:dyDescent="0.25">
      <c r="A11" s="4">
        <v>8</v>
      </c>
      <c r="B11" s="3" t="s">
        <v>49</v>
      </c>
      <c r="C11" s="3" t="s">
        <v>83</v>
      </c>
      <c r="D11" s="4" t="str">
        <f ca="1">Texto!C3</f>
        <v/>
      </c>
    </row>
    <row r="12" spans="1:4" x14ac:dyDescent="0.25">
      <c r="A12" s="4">
        <v>9</v>
      </c>
      <c r="B12" s="3" t="s">
        <v>49</v>
      </c>
      <c r="C12" s="3" t="s">
        <v>84</v>
      </c>
      <c r="D12" s="4" t="str">
        <f ca="1">Texto!C4</f>
        <v/>
      </c>
    </row>
    <row r="13" spans="1:4" x14ac:dyDescent="0.25">
      <c r="A13" s="4">
        <v>10</v>
      </c>
      <c r="B13" s="3" t="s">
        <v>49</v>
      </c>
      <c r="C13" s="3" t="s">
        <v>85</v>
      </c>
      <c r="D13" s="4" t="str">
        <f ca="1">Texto!C5</f>
        <v/>
      </c>
    </row>
    <row r="14" spans="1:4" x14ac:dyDescent="0.25">
      <c r="A14" s="4">
        <v>11</v>
      </c>
      <c r="B14" s="3" t="s">
        <v>49</v>
      </c>
      <c r="C14" s="3" t="s">
        <v>86</v>
      </c>
      <c r="D14" s="4" t="str">
        <f ca="1">Texto!C6</f>
        <v/>
      </c>
    </row>
    <row r="15" spans="1:4" x14ac:dyDescent="0.25">
      <c r="A15" s="4">
        <v>12</v>
      </c>
      <c r="B15" s="3" t="s">
        <v>49</v>
      </c>
      <c r="C15" s="3" t="s">
        <v>87</v>
      </c>
      <c r="D15" s="4" t="str">
        <f ca="1">Texto!C7</f>
        <v/>
      </c>
    </row>
    <row r="16" spans="1:4" x14ac:dyDescent="0.25">
      <c r="A16" s="4">
        <v>13</v>
      </c>
      <c r="B16" s="3" t="s">
        <v>49</v>
      </c>
      <c r="C16" s="3" t="s">
        <v>88</v>
      </c>
      <c r="D16" s="4" t="str">
        <f ca="1">Texto!C8</f>
        <v/>
      </c>
    </row>
    <row r="17" spans="1:4" x14ac:dyDescent="0.25">
      <c r="A17" s="4">
        <v>14</v>
      </c>
      <c r="B17" s="3" t="s">
        <v>74</v>
      </c>
      <c r="C17" s="3" t="s">
        <v>75</v>
      </c>
      <c r="D17" s="4" t="str">
        <f ca="1">Redondear!D2</f>
        <v/>
      </c>
    </row>
    <row r="18" spans="1:4" x14ac:dyDescent="0.25">
      <c r="A18" s="4">
        <v>15</v>
      </c>
      <c r="B18" s="3" t="s">
        <v>74</v>
      </c>
      <c r="C18" s="3" t="s">
        <v>75</v>
      </c>
      <c r="D18" s="4" t="str">
        <f ca="1">Redondear!D3</f>
        <v/>
      </c>
    </row>
    <row r="19" spans="1:4" x14ac:dyDescent="0.25">
      <c r="A19" s="4">
        <v>16</v>
      </c>
      <c r="B19" s="3" t="s">
        <v>74</v>
      </c>
      <c r="C19" s="3" t="s">
        <v>75</v>
      </c>
      <c r="D19" s="4" t="str">
        <f ca="1">Redondear!D4</f>
        <v/>
      </c>
    </row>
    <row r="20" spans="1:4" hidden="1" x14ac:dyDescent="0.25">
      <c r="A20" s="4">
        <v>17</v>
      </c>
      <c r="B20" s="3" t="s">
        <v>95</v>
      </c>
      <c r="C20" s="3" t="s">
        <v>94</v>
      </c>
      <c r="D20" s="4" t="str">
        <f ca="1">SI!C2</f>
        <v/>
      </c>
    </row>
    <row r="21" spans="1:4" hidden="1" x14ac:dyDescent="0.25">
      <c r="A21" s="4">
        <v>18</v>
      </c>
      <c r="B21" s="3" t="s">
        <v>95</v>
      </c>
      <c r="C21" s="3" t="s">
        <v>94</v>
      </c>
      <c r="D21" s="4" t="str">
        <f ca="1">SI!C3</f>
        <v/>
      </c>
    </row>
    <row r="22" spans="1:4" hidden="1" x14ac:dyDescent="0.25">
      <c r="A22" s="4">
        <v>19</v>
      </c>
      <c r="B22" s="3" t="s">
        <v>95</v>
      </c>
      <c r="C22" s="3" t="s">
        <v>94</v>
      </c>
      <c r="D22" s="4" t="str">
        <f ca="1">SI!C4</f>
        <v/>
      </c>
    </row>
    <row r="23" spans="1:4" hidden="1" x14ac:dyDescent="0.25">
      <c r="A23" s="4">
        <v>20</v>
      </c>
      <c r="B23" s="3" t="s">
        <v>95</v>
      </c>
      <c r="C23" s="3" t="s">
        <v>94</v>
      </c>
      <c r="D23" s="4" t="str">
        <f ca="1">SI!C5</f>
        <v/>
      </c>
    </row>
    <row r="24" spans="1:4" hidden="1" x14ac:dyDescent="0.25">
      <c r="A24" s="4">
        <v>21</v>
      </c>
      <c r="B24" s="3" t="s">
        <v>95</v>
      </c>
      <c r="C24" s="3" t="s">
        <v>94</v>
      </c>
      <c r="D24" s="4" t="str">
        <f ca="1">SI!C9</f>
        <v/>
      </c>
    </row>
    <row r="25" spans="1:4" hidden="1" x14ac:dyDescent="0.25">
      <c r="A25" s="4">
        <v>22</v>
      </c>
      <c r="B25" s="3" t="s">
        <v>95</v>
      </c>
      <c r="C25" s="3" t="s">
        <v>94</v>
      </c>
      <c r="D25" s="4" t="str">
        <f ca="1">SI!C10</f>
        <v/>
      </c>
    </row>
    <row r="26" spans="1:4" hidden="1" x14ac:dyDescent="0.25">
      <c r="A26" s="4">
        <v>23</v>
      </c>
      <c r="B26" s="3" t="s">
        <v>95</v>
      </c>
      <c r="C26" s="3" t="s">
        <v>94</v>
      </c>
      <c r="D26" s="4" t="str">
        <f ca="1">SI!C11</f>
        <v/>
      </c>
    </row>
    <row r="27" spans="1:4" hidden="1" x14ac:dyDescent="0.25">
      <c r="A27" s="4">
        <v>24</v>
      </c>
      <c r="B27" s="3" t="s">
        <v>95</v>
      </c>
      <c r="C27" s="3" t="s">
        <v>94</v>
      </c>
      <c r="D27" s="4" t="str">
        <f ca="1">SI!C12</f>
        <v/>
      </c>
    </row>
  </sheetData>
  <mergeCells count="2">
    <mergeCell ref="C1:D1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0E49-86C1-4AC3-B8DA-87ABC4E55C41}">
  <dimension ref="A1:D18"/>
  <sheetViews>
    <sheetView workbookViewId="0">
      <selection activeCell="C20" sqref="C20"/>
    </sheetView>
  </sheetViews>
  <sheetFormatPr baseColWidth="10" defaultRowHeight="15" x14ac:dyDescent="0.25"/>
  <cols>
    <col min="1" max="1" width="16.7109375" bestFit="1" customWidth="1"/>
    <col min="2" max="2" width="17.42578125" customWidth="1"/>
    <col min="3" max="3" width="17.140625" customWidth="1"/>
    <col min="4" max="4" width="12.42578125" bestFit="1" customWidth="1"/>
  </cols>
  <sheetData>
    <row r="1" spans="1:4" x14ac:dyDescent="0.25">
      <c r="A1" s="2" t="s">
        <v>18</v>
      </c>
      <c r="B1" s="2" t="s">
        <v>19</v>
      </c>
      <c r="C1" s="2" t="s">
        <v>20</v>
      </c>
      <c r="D1" s="2" t="s">
        <v>21</v>
      </c>
    </row>
    <row r="2" spans="1:4" x14ac:dyDescent="0.25">
      <c r="A2" s="3" t="s">
        <v>22</v>
      </c>
      <c r="B2" s="3" t="s">
        <v>0</v>
      </c>
      <c r="C2" s="3" t="s">
        <v>1</v>
      </c>
      <c r="D2" s="4">
        <v>800000</v>
      </c>
    </row>
    <row r="3" spans="1:4" x14ac:dyDescent="0.25">
      <c r="A3" s="3" t="s">
        <v>2</v>
      </c>
      <c r="B3" s="3" t="s">
        <v>3</v>
      </c>
      <c r="C3" s="3" t="s">
        <v>4</v>
      </c>
      <c r="D3" s="4">
        <v>700000</v>
      </c>
    </row>
    <row r="4" spans="1:4" x14ac:dyDescent="0.25">
      <c r="A4" s="3" t="s">
        <v>5</v>
      </c>
      <c r="B4" s="3" t="s">
        <v>6</v>
      </c>
      <c r="C4" s="3" t="s">
        <v>4</v>
      </c>
      <c r="D4" s="4">
        <v>900000</v>
      </c>
    </row>
    <row r="5" spans="1:4" x14ac:dyDescent="0.25">
      <c r="A5" s="3" t="s">
        <v>7</v>
      </c>
      <c r="B5" s="3" t="s">
        <v>8</v>
      </c>
      <c r="C5" s="3" t="s">
        <v>1</v>
      </c>
      <c r="D5" s="4">
        <v>800000</v>
      </c>
    </row>
    <row r="6" spans="1:4" x14ac:dyDescent="0.25">
      <c r="A6" s="3" t="s">
        <v>9</v>
      </c>
      <c r="B6" s="3" t="s">
        <v>10</v>
      </c>
      <c r="C6" s="3" t="s">
        <v>11</v>
      </c>
      <c r="D6" s="4">
        <v>800000</v>
      </c>
    </row>
    <row r="7" spans="1:4" x14ac:dyDescent="0.25">
      <c r="A7" s="3" t="s">
        <v>12</v>
      </c>
      <c r="B7" s="3" t="s">
        <v>13</v>
      </c>
      <c r="C7" s="3" t="s">
        <v>14</v>
      </c>
      <c r="D7" s="4">
        <v>1000000</v>
      </c>
    </row>
    <row r="8" spans="1:4" x14ac:dyDescent="0.25">
      <c r="A8" s="3" t="s">
        <v>15</v>
      </c>
      <c r="B8" s="3" t="s">
        <v>16</v>
      </c>
      <c r="C8" s="3" t="s">
        <v>4</v>
      </c>
      <c r="D8" s="4">
        <v>700000</v>
      </c>
    </row>
    <row r="9" spans="1:4" x14ac:dyDescent="0.25">
      <c r="A9" s="3" t="s">
        <v>23</v>
      </c>
      <c r="B9" s="3" t="s">
        <v>17</v>
      </c>
      <c r="C9" s="3" t="s">
        <v>11</v>
      </c>
      <c r="D9" s="4">
        <v>600000</v>
      </c>
    </row>
    <row r="12" spans="1:4" x14ac:dyDescent="0.25">
      <c r="A12" s="5" t="s">
        <v>24</v>
      </c>
      <c r="B12" s="12"/>
      <c r="C12" s="1" t="str">
        <f ca="1">IFERROR(IF(_xlfn.FORMULATEXT(B12)=_xlfn.FORMULATEXT(Referencias!B1),"Ok",""),"")</f>
        <v/>
      </c>
    </row>
    <row r="13" spans="1:4" x14ac:dyDescent="0.25">
      <c r="A13" s="5" t="s">
        <v>25</v>
      </c>
      <c r="B13" s="12"/>
      <c r="C13" s="1" t="str">
        <f ca="1">IFERROR(IF(_xlfn.FORMULATEXT(B13)=_xlfn.FORMULATEXT(Referencias!B2),"Ok",""),"")</f>
        <v/>
      </c>
    </row>
    <row r="14" spans="1:4" x14ac:dyDescent="0.25">
      <c r="A14" s="5" t="s">
        <v>26</v>
      </c>
      <c r="B14" s="12"/>
      <c r="C14" s="1" t="str">
        <f ca="1">IFERROR(IF(_xlfn.FORMULATEXT(B14)=_xlfn.FORMULATEXT(Referencias!B3),"Ok",""),"")</f>
        <v/>
      </c>
    </row>
    <row r="15" spans="1:4" x14ac:dyDescent="0.25">
      <c r="A15" s="5" t="s">
        <v>27</v>
      </c>
      <c r="B15" s="12"/>
      <c r="C15" s="1" t="str">
        <f ca="1">IFERROR(IF(_xlfn.FORMULATEXT(B15)=_xlfn.FORMULATEXT(Referencias!B4),"Ok",""),"")</f>
        <v/>
      </c>
    </row>
    <row r="17" spans="1:4" ht="15" customHeight="1" x14ac:dyDescent="0.25">
      <c r="A17" s="23" t="s">
        <v>99</v>
      </c>
      <c r="B17" s="24"/>
      <c r="C17" s="24"/>
      <c r="D17" s="24"/>
    </row>
    <row r="18" spans="1:4" x14ac:dyDescent="0.25">
      <c r="A18" s="24"/>
      <c r="B18" s="24"/>
      <c r="C18" s="24"/>
      <c r="D18" s="24"/>
    </row>
  </sheetData>
  <mergeCells count="1">
    <mergeCell ref="A17:D18"/>
  </mergeCells>
  <conditionalFormatting sqref="C12:C15">
    <cfRule type="cellIs" dxfId="5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3E53-BE4B-476C-8AD1-2399C49A4E59}">
  <dimension ref="A1:D22"/>
  <sheetViews>
    <sheetView topLeftCell="A4" workbookViewId="0">
      <selection activeCell="B20" sqref="B20:C22"/>
    </sheetView>
  </sheetViews>
  <sheetFormatPr baseColWidth="10" defaultRowHeight="15" x14ac:dyDescent="0.25"/>
  <cols>
    <col min="1" max="1" width="4.85546875" style="1" customWidth="1"/>
    <col min="2" max="2" width="24.7109375" customWidth="1"/>
    <col min="3" max="3" width="23.140625" bestFit="1" customWidth="1"/>
    <col min="5" max="5" width="11.85546875" bestFit="1" customWidth="1"/>
  </cols>
  <sheetData>
    <row r="1" spans="1:3" x14ac:dyDescent="0.25">
      <c r="A1" s="6" t="s">
        <v>43</v>
      </c>
      <c r="B1" s="6" t="s">
        <v>44</v>
      </c>
      <c r="C1" s="2" t="s">
        <v>45</v>
      </c>
    </row>
    <row r="2" spans="1:3" x14ac:dyDescent="0.25">
      <c r="A2" s="4">
        <v>1</v>
      </c>
      <c r="B2" s="7">
        <v>45026</v>
      </c>
      <c r="C2" s="4">
        <v>15</v>
      </c>
    </row>
    <row r="3" spans="1:3" x14ac:dyDescent="0.25">
      <c r="A3" s="4">
        <v>2</v>
      </c>
      <c r="B3" s="7">
        <v>45027</v>
      </c>
      <c r="C3" s="4">
        <v>20</v>
      </c>
    </row>
    <row r="4" spans="1:3" x14ac:dyDescent="0.25">
      <c r="A4" s="4">
        <v>3</v>
      </c>
      <c r="B4" s="7">
        <v>45028</v>
      </c>
      <c r="C4" s="4">
        <v>18</v>
      </c>
    </row>
    <row r="5" spans="1:3" x14ac:dyDescent="0.25">
      <c r="A5" s="4">
        <v>4</v>
      </c>
      <c r="B5" s="7">
        <v>45029</v>
      </c>
      <c r="C5" s="4">
        <v>12</v>
      </c>
    </row>
    <row r="6" spans="1:3" x14ac:dyDescent="0.25">
      <c r="A6" s="4">
        <v>5</v>
      </c>
      <c r="B6" s="7">
        <v>45030</v>
      </c>
      <c r="C6" s="4">
        <v>8</v>
      </c>
    </row>
    <row r="7" spans="1:3" x14ac:dyDescent="0.25">
      <c r="A7" s="4">
        <v>6</v>
      </c>
      <c r="B7" s="7">
        <v>45031</v>
      </c>
      <c r="C7" s="4">
        <v>5</v>
      </c>
    </row>
    <row r="8" spans="1:3" x14ac:dyDescent="0.25">
      <c r="A8" s="4">
        <v>7</v>
      </c>
      <c r="B8" s="7">
        <v>45032</v>
      </c>
      <c r="C8" s="4"/>
    </row>
    <row r="9" spans="1:3" x14ac:dyDescent="0.25">
      <c r="A9" s="4">
        <v>8</v>
      </c>
      <c r="B9" s="7">
        <v>45033</v>
      </c>
      <c r="C9" s="4">
        <v>16</v>
      </c>
    </row>
    <row r="10" spans="1:3" x14ac:dyDescent="0.25">
      <c r="A10" s="4">
        <v>9</v>
      </c>
      <c r="B10" s="7">
        <v>45034</v>
      </c>
      <c r="C10" s="4">
        <v>18</v>
      </c>
    </row>
    <row r="11" spans="1:3" x14ac:dyDescent="0.25">
      <c r="A11" s="4">
        <v>10</v>
      </c>
      <c r="B11" s="7">
        <v>45035</v>
      </c>
      <c r="C11" s="4">
        <v>22</v>
      </c>
    </row>
    <row r="12" spans="1:3" x14ac:dyDescent="0.25">
      <c r="A12" s="4">
        <v>11</v>
      </c>
      <c r="B12" s="7">
        <v>45036</v>
      </c>
      <c r="C12" s="4">
        <v>14</v>
      </c>
    </row>
    <row r="13" spans="1:3" x14ac:dyDescent="0.25">
      <c r="A13" s="4">
        <v>12</v>
      </c>
      <c r="B13" s="7">
        <v>45037</v>
      </c>
      <c r="C13" s="4">
        <v>9</v>
      </c>
    </row>
    <row r="14" spans="1:3" x14ac:dyDescent="0.25">
      <c r="A14" s="4">
        <v>13</v>
      </c>
      <c r="B14" s="7">
        <v>45038</v>
      </c>
      <c r="C14" s="4">
        <v>4</v>
      </c>
    </row>
    <row r="15" spans="1:3" x14ac:dyDescent="0.25">
      <c r="A15" s="4">
        <v>14</v>
      </c>
      <c r="B15" s="7">
        <v>45039</v>
      </c>
      <c r="C15" s="4"/>
    </row>
    <row r="16" spans="1:3" x14ac:dyDescent="0.25">
      <c r="B16" s="8"/>
    </row>
    <row r="17" spans="2:4" x14ac:dyDescent="0.25">
      <c r="B17" s="2" t="s">
        <v>46</v>
      </c>
      <c r="C17" s="13"/>
      <c r="D17" s="1" t="str">
        <f ca="1">IFERROR(IF(_xlfn.FORMULATEXT(C17)=_xlfn.FORMULATEXT(Referencias!B6),"Ok",""),"")</f>
        <v/>
      </c>
    </row>
    <row r="18" spans="2:4" x14ac:dyDescent="0.25">
      <c r="B18" s="2" t="s">
        <v>47</v>
      </c>
      <c r="C18" s="13"/>
      <c r="D18" s="1" t="str">
        <f ca="1">IFERROR(IF(_xlfn.FORMULATEXT(C18)=_xlfn.FORMULATEXT(Referencias!B7),"Ok",""),"")</f>
        <v/>
      </c>
    </row>
    <row r="20" spans="2:4" ht="15" customHeight="1" x14ac:dyDescent="0.25">
      <c r="B20" s="25" t="s">
        <v>100</v>
      </c>
      <c r="C20" s="25"/>
    </row>
    <row r="21" spans="2:4" x14ac:dyDescent="0.25">
      <c r="B21" s="25"/>
      <c r="C21" s="25"/>
    </row>
    <row r="22" spans="2:4" x14ac:dyDescent="0.25">
      <c r="B22" s="25"/>
      <c r="C22" s="25"/>
    </row>
  </sheetData>
  <mergeCells count="1">
    <mergeCell ref="B20:C22"/>
  </mergeCells>
  <conditionalFormatting sqref="D17:D18">
    <cfRule type="cellIs" dxfId="4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47F6-9319-44A8-982F-C89FCCB48CC1}">
  <dimension ref="A1:D8"/>
  <sheetViews>
    <sheetView zoomScale="145" zoomScaleNormal="145" workbookViewId="0">
      <selection activeCell="A8" sqref="A8"/>
    </sheetView>
  </sheetViews>
  <sheetFormatPr baseColWidth="10" defaultRowHeight="15" x14ac:dyDescent="0.25"/>
  <cols>
    <col min="1" max="1" width="28.28515625" customWidth="1"/>
    <col min="2" max="2" width="31.7109375" customWidth="1"/>
    <col min="3" max="3" width="11.28515625" customWidth="1"/>
    <col min="4" max="4" width="37.42578125" bestFit="1" customWidth="1"/>
    <col min="6" max="6" width="13.140625" bestFit="1" customWidth="1"/>
  </cols>
  <sheetData>
    <row r="1" spans="1:4" x14ac:dyDescent="0.25">
      <c r="A1" s="2" t="s">
        <v>49</v>
      </c>
      <c r="B1" s="2" t="s">
        <v>50</v>
      </c>
      <c r="D1" s="18" t="s">
        <v>51</v>
      </c>
    </row>
    <row r="2" spans="1:4" x14ac:dyDescent="0.25">
      <c r="A2" s="3" t="s">
        <v>53</v>
      </c>
      <c r="B2" s="12"/>
      <c r="C2" s="1" t="str">
        <f ca="1">IFERROR(IF(_xlfn.FORMULATEXT(B2)=_xlfn.FORMULATEXT(Referencias!B8),"Ok",""),"")</f>
        <v/>
      </c>
      <c r="D2" s="16" t="s">
        <v>62</v>
      </c>
    </row>
    <row r="3" spans="1:4" x14ac:dyDescent="0.25">
      <c r="A3" s="3" t="s">
        <v>54</v>
      </c>
      <c r="B3" s="12"/>
      <c r="C3" s="1" t="str">
        <f ca="1">IFERROR(IF(_xlfn.FORMULATEXT(B3)=_xlfn.FORMULATEXT(Referencias!B9),"Ok",""),"")</f>
        <v/>
      </c>
      <c r="D3" s="16" t="s">
        <v>63</v>
      </c>
    </row>
    <row r="4" spans="1:4" x14ac:dyDescent="0.25">
      <c r="A4" s="3" t="s">
        <v>55</v>
      </c>
      <c r="B4" s="12"/>
      <c r="C4" s="1" t="str">
        <f ca="1">IFERROR(IF(_xlfn.FORMULATEXT(B4)=_xlfn.FORMULATEXT(Referencias!B10),"Ok",""),"")</f>
        <v/>
      </c>
      <c r="D4" s="16" t="s">
        <v>52</v>
      </c>
    </row>
    <row r="5" spans="1:4" x14ac:dyDescent="0.25">
      <c r="A5" s="3" t="s">
        <v>56</v>
      </c>
      <c r="B5" s="12"/>
      <c r="C5" s="1" t="str">
        <f ca="1">IFERROR(IF(_xlfn.FORMULATEXT(B5)=_xlfn.FORMULATEXT(Referencias!B11),"Ok",""),"")</f>
        <v/>
      </c>
      <c r="D5" s="16" t="s">
        <v>96</v>
      </c>
    </row>
    <row r="6" spans="1:4" x14ac:dyDescent="0.25">
      <c r="A6" s="3" t="s">
        <v>57</v>
      </c>
      <c r="B6" s="12"/>
      <c r="C6" s="1" t="str">
        <f ca="1">IFERROR(IF(_xlfn.FORMULATEXT(B6)=_xlfn.FORMULATEXT(Referencias!B12),"Ok",""),"")</f>
        <v/>
      </c>
      <c r="D6" s="16" t="s">
        <v>97</v>
      </c>
    </row>
    <row r="7" spans="1:4" x14ac:dyDescent="0.25">
      <c r="A7" s="3" t="s">
        <v>58</v>
      </c>
      <c r="B7" s="12"/>
      <c r="C7" s="1" t="str">
        <f ca="1">IFERROR(IF(_xlfn.FORMULATEXT(B7)=_xlfn.FORMULATEXT(Referencias!B13),"Ok",""),"")</f>
        <v/>
      </c>
      <c r="D7" s="16" t="s">
        <v>61</v>
      </c>
    </row>
    <row r="8" spans="1:4" x14ac:dyDescent="0.25">
      <c r="A8" s="3" t="s">
        <v>59</v>
      </c>
      <c r="B8" s="12"/>
      <c r="C8" s="1" t="str">
        <f ca="1">IFERROR(IF(_xlfn.FORMULATEXT(B8)=_xlfn.FORMULATEXT(Referencias!B14),"Ok",""),"")</f>
        <v/>
      </c>
      <c r="D8" s="16" t="s">
        <v>60</v>
      </c>
    </row>
  </sheetData>
  <conditionalFormatting sqref="C2:C8">
    <cfRule type="cellIs" dxfId="3" priority="1" operator="equal">
      <formula>"Ok"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626A-A70B-45D7-A75C-DA935B640E6F}">
  <dimension ref="A1:E8"/>
  <sheetViews>
    <sheetView tabSelected="1" zoomScale="140" zoomScaleNormal="140" workbookViewId="0">
      <selection activeCell="E1" sqref="E1"/>
    </sheetView>
  </sheetViews>
  <sheetFormatPr baseColWidth="10" defaultRowHeight="15" x14ac:dyDescent="0.25"/>
  <cols>
    <col min="1" max="1" width="14.42578125" customWidth="1"/>
    <col min="2" max="3" width="13.85546875" customWidth="1"/>
    <col min="4" max="4" width="10.28515625" customWidth="1"/>
    <col min="5" max="5" width="11.85546875" customWidth="1"/>
  </cols>
  <sheetData>
    <row r="1" spans="1:5" x14ac:dyDescent="0.25">
      <c r="A1" s="2" t="s">
        <v>65</v>
      </c>
      <c r="B1" s="6" t="s">
        <v>66</v>
      </c>
      <c r="C1" s="6" t="s">
        <v>64</v>
      </c>
      <c r="E1" s="19" t="s">
        <v>70</v>
      </c>
    </row>
    <row r="2" spans="1:5" x14ac:dyDescent="0.25">
      <c r="A2" s="3" t="s">
        <v>67</v>
      </c>
      <c r="B2" s="3">
        <v>101.5</v>
      </c>
      <c r="C2" s="14"/>
      <c r="D2" s="1" t="str">
        <f ca="1">IFERROR(IF(_xlfn.FORMULATEXT(C2)=_xlfn.FORMULATEXT(Referencias!B15),"Ok",""),"")</f>
        <v/>
      </c>
      <c r="E2" s="17">
        <v>100</v>
      </c>
    </row>
    <row r="3" spans="1:5" x14ac:dyDescent="0.25">
      <c r="A3" s="3" t="s">
        <v>68</v>
      </c>
      <c r="B3" s="3">
        <v>6.7450000000000001</v>
      </c>
      <c r="C3" s="14"/>
      <c r="D3" s="1" t="str">
        <f ca="1">IFERROR(IF(_xlfn.FORMULATEXT(C3)=_xlfn.FORMULATEXT(Referencias!B16),"Ok",""),"")</f>
        <v/>
      </c>
      <c r="E3" s="17">
        <v>6.2</v>
      </c>
    </row>
    <row r="4" spans="1:5" x14ac:dyDescent="0.25">
      <c r="A4" s="3" t="s">
        <v>69</v>
      </c>
      <c r="B4" s="3">
        <v>556.241578</v>
      </c>
      <c r="C4" s="14"/>
      <c r="D4" s="1" t="str">
        <f ca="1">IFERROR(IF(_xlfn.FORMULATEXT(C4)=_xlfn.FORMULATEXT(Referencias!B17),"Ok",""),"")</f>
        <v/>
      </c>
      <c r="E4" s="17">
        <v>458.12400000000002</v>
      </c>
    </row>
    <row r="5" spans="1:5" x14ac:dyDescent="0.25">
      <c r="E5" s="16"/>
    </row>
    <row r="6" spans="1:5" x14ac:dyDescent="0.25">
      <c r="E6" s="16"/>
    </row>
    <row r="7" spans="1:5" x14ac:dyDescent="0.25">
      <c r="E7" s="16"/>
    </row>
    <row r="8" spans="1:5" x14ac:dyDescent="0.25">
      <c r="E8" s="16"/>
    </row>
  </sheetData>
  <conditionalFormatting sqref="D2:D4">
    <cfRule type="cellIs" dxfId="2" priority="1" operator="equal">
      <formula>"Ok"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7673-970B-456E-AFFD-0B796D96738D}">
  <dimension ref="A1:C14"/>
  <sheetViews>
    <sheetView zoomScale="140" zoomScaleNormal="140" workbookViewId="0">
      <selection activeCell="A6" sqref="A6:B6"/>
    </sheetView>
  </sheetViews>
  <sheetFormatPr baseColWidth="10" defaultRowHeight="15" x14ac:dyDescent="0.25"/>
  <cols>
    <col min="1" max="1" width="18.85546875" bestFit="1" customWidth="1"/>
    <col min="2" max="2" width="21.85546875" customWidth="1"/>
    <col min="3" max="3" width="12.5703125" customWidth="1"/>
    <col min="4" max="4" width="18.42578125" bestFit="1" customWidth="1"/>
  </cols>
  <sheetData>
    <row r="1" spans="1:3" x14ac:dyDescent="0.25">
      <c r="A1" s="6" t="s">
        <v>11</v>
      </c>
      <c r="B1" s="6" t="s">
        <v>91</v>
      </c>
    </row>
    <row r="2" spans="1:3" x14ac:dyDescent="0.25">
      <c r="A2" s="3">
        <v>10</v>
      </c>
      <c r="B2" s="14"/>
      <c r="C2" s="1" t="str">
        <f ca="1">IFERROR(IF(_xlfn.FORMULATEXT(B2)=_xlfn.FORMULATEXT(Referencias!B19),"Ok",""),"")</f>
        <v/>
      </c>
    </row>
    <row r="3" spans="1:3" x14ac:dyDescent="0.25">
      <c r="A3" s="3">
        <v>12</v>
      </c>
      <c r="B3" s="14"/>
      <c r="C3" s="1" t="str">
        <f ca="1">IFERROR(IF(_xlfn.FORMULATEXT(B3)=_xlfn.FORMULATEXT(Referencias!B20),"Ok",""),"")</f>
        <v/>
      </c>
    </row>
    <row r="4" spans="1:3" x14ac:dyDescent="0.25">
      <c r="A4" s="3">
        <v>9</v>
      </c>
      <c r="B4" s="14"/>
      <c r="C4" s="1" t="str">
        <f ca="1">IFERROR(IF(_xlfn.FORMULATEXT(B4)=_xlfn.FORMULATEXT(Referencias!B21),"Ok",""),"")</f>
        <v/>
      </c>
    </row>
    <row r="5" spans="1:3" x14ac:dyDescent="0.25">
      <c r="A5" s="3">
        <v>13</v>
      </c>
      <c r="B5" s="14"/>
      <c r="C5" s="1" t="str">
        <f ca="1">IFERROR(IF(_xlfn.FORMULATEXT(B5)=_xlfn.FORMULATEXT(Referencias!B22),"Ok",""),"")</f>
        <v/>
      </c>
    </row>
    <row r="6" spans="1:3" x14ac:dyDescent="0.25">
      <c r="A6" s="26" t="s">
        <v>92</v>
      </c>
      <c r="B6" s="26"/>
    </row>
    <row r="8" spans="1:3" x14ac:dyDescent="0.25">
      <c r="A8" s="6" t="s">
        <v>68</v>
      </c>
      <c r="B8" s="6" t="s">
        <v>90</v>
      </c>
    </row>
    <row r="9" spans="1:3" x14ac:dyDescent="0.25">
      <c r="A9" s="4">
        <v>6.5</v>
      </c>
      <c r="B9" s="15"/>
      <c r="C9" s="1" t="str">
        <f ca="1">IFERROR(IF(_xlfn.FORMULATEXT(B9)=_xlfn.FORMULATEXT(Referencias!B23),"Ok",""),"")</f>
        <v/>
      </c>
    </row>
    <row r="10" spans="1:3" x14ac:dyDescent="0.25">
      <c r="A10" s="4">
        <v>4.3</v>
      </c>
      <c r="B10" s="15"/>
      <c r="C10" s="1" t="str">
        <f ca="1">IFERROR(IF(_xlfn.FORMULATEXT(B10)=_xlfn.FORMULATEXT(Referencias!B24),"Ok",""),"")</f>
        <v/>
      </c>
    </row>
    <row r="11" spans="1:3" x14ac:dyDescent="0.25">
      <c r="A11" s="4">
        <v>3.8</v>
      </c>
      <c r="B11" s="15"/>
      <c r="C11" s="1" t="str">
        <f ca="1">IFERROR(IF(_xlfn.FORMULATEXT(B11)=_xlfn.FORMULATEXT(Referencias!B25),"Ok",""),"")</f>
        <v/>
      </c>
    </row>
    <row r="12" spans="1:3" x14ac:dyDescent="0.25">
      <c r="A12" s="4">
        <v>6.5</v>
      </c>
      <c r="B12" s="15"/>
      <c r="C12" s="1" t="str">
        <f ca="1">IFERROR(IF(_xlfn.FORMULATEXT(B12)=_xlfn.FORMULATEXT(Referencias!B26),"Ok",""),"")</f>
        <v/>
      </c>
    </row>
    <row r="13" spans="1:3" x14ac:dyDescent="0.25">
      <c r="A13" s="27" t="s">
        <v>98</v>
      </c>
      <c r="B13" s="27"/>
    </row>
    <row r="14" spans="1:3" x14ac:dyDescent="0.25">
      <c r="A14" s="28"/>
      <c r="B14" s="28"/>
    </row>
  </sheetData>
  <mergeCells count="2">
    <mergeCell ref="A6:B6"/>
    <mergeCell ref="A13:B14"/>
  </mergeCells>
  <conditionalFormatting sqref="C2:C5">
    <cfRule type="cellIs" dxfId="1" priority="2" operator="equal">
      <formula>"Ok"</formula>
    </cfRule>
  </conditionalFormatting>
  <conditionalFormatting sqref="C9:C12">
    <cfRule type="cellIs" dxfId="0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8D0-29FE-4AE8-90FD-637DD82A4E81}">
  <dimension ref="A1:B26"/>
  <sheetViews>
    <sheetView topLeftCell="A6" workbookViewId="0">
      <selection activeCell="B7" sqref="B7"/>
    </sheetView>
  </sheetViews>
  <sheetFormatPr baseColWidth="10" defaultRowHeight="15" x14ac:dyDescent="0.25"/>
  <cols>
    <col min="1" max="1" width="17.7109375" customWidth="1"/>
    <col min="2" max="2" width="17.5703125" customWidth="1"/>
  </cols>
  <sheetData>
    <row r="1" spans="1:2" x14ac:dyDescent="0.25">
      <c r="A1" s="3" t="s">
        <v>28</v>
      </c>
      <c r="B1" s="3">
        <f>SUM(D2:D9)</f>
        <v>0</v>
      </c>
    </row>
    <row r="2" spans="1:2" x14ac:dyDescent="0.25">
      <c r="A2" s="3" t="s">
        <v>29</v>
      </c>
      <c r="B2" s="3" t="e">
        <f>AVERAGE(D2:D9)</f>
        <v>#DIV/0!</v>
      </c>
    </row>
    <row r="3" spans="1:2" x14ac:dyDescent="0.25">
      <c r="A3" s="3" t="s">
        <v>30</v>
      </c>
      <c r="B3" s="3">
        <f>MIN(D2:D9)</f>
        <v>0</v>
      </c>
    </row>
    <row r="4" spans="1:2" x14ac:dyDescent="0.25">
      <c r="A4" s="3" t="s">
        <v>31</v>
      </c>
      <c r="B4" s="3">
        <f>MAX(D2:D9)</f>
        <v>0</v>
      </c>
    </row>
    <row r="5" spans="1:2" x14ac:dyDescent="0.25">
      <c r="A5" s="3" t="s">
        <v>32</v>
      </c>
      <c r="B5" s="3"/>
    </row>
    <row r="6" spans="1:2" x14ac:dyDescent="0.25">
      <c r="A6" s="3" t="s">
        <v>32</v>
      </c>
      <c r="B6" s="3">
        <f>COUNTA(C2:C15)</f>
        <v>0</v>
      </c>
    </row>
    <row r="7" spans="1:2" x14ac:dyDescent="0.25">
      <c r="A7" s="3" t="s">
        <v>33</v>
      </c>
      <c r="B7" s="3">
        <f>COUNTBLANK(C2:C15)</f>
        <v>14</v>
      </c>
    </row>
    <row r="8" spans="1:2" x14ac:dyDescent="0.25">
      <c r="A8" s="3" t="s">
        <v>34</v>
      </c>
      <c r="B8" s="3" t="str">
        <f>UPPER(A2)</f>
        <v>PROMEDIO</v>
      </c>
    </row>
    <row r="9" spans="1:2" x14ac:dyDescent="0.25">
      <c r="A9" s="3" t="s">
        <v>35</v>
      </c>
      <c r="B9" s="3" t="str">
        <f>LOWER(A3)</f>
        <v>min</v>
      </c>
    </row>
    <row r="10" spans="1:2" x14ac:dyDescent="0.25">
      <c r="A10" s="3" t="s">
        <v>36</v>
      </c>
      <c r="B10" s="3" t="str">
        <f>PROPER(A4)</f>
        <v>Max</v>
      </c>
    </row>
    <row r="11" spans="1:2" x14ac:dyDescent="0.25">
      <c r="A11" s="3" t="s">
        <v>39</v>
      </c>
      <c r="B11" s="3" t="str">
        <f>LEFT(A5,2)</f>
        <v>CO</v>
      </c>
    </row>
    <row r="12" spans="1:2" x14ac:dyDescent="0.25">
      <c r="A12" s="3" t="s">
        <v>40</v>
      </c>
      <c r="B12" s="3" t="str">
        <f>RIGHT(A6,5)</f>
        <v>NTARA</v>
      </c>
    </row>
    <row r="13" spans="1:2" x14ac:dyDescent="0.25">
      <c r="A13" s="3" t="s">
        <v>37</v>
      </c>
      <c r="B13" s="3" t="str">
        <f>TRIM(A7)</f>
        <v>CONTAR.BLANCO</v>
      </c>
    </row>
    <row r="14" spans="1:2" x14ac:dyDescent="0.25">
      <c r="A14" s="3" t="s">
        <v>38</v>
      </c>
      <c r="B14" s="3">
        <f>LEN(A8)</f>
        <v>6</v>
      </c>
    </row>
    <row r="15" spans="1:2" x14ac:dyDescent="0.25">
      <c r="A15" s="3" t="s">
        <v>41</v>
      </c>
      <c r="B15" s="3" t="e">
        <f>ROUND(B2,0)</f>
        <v>#DIV/0!</v>
      </c>
    </row>
    <row r="16" spans="1:2" x14ac:dyDescent="0.25">
      <c r="A16" s="3" t="s">
        <v>41</v>
      </c>
      <c r="B16" s="3">
        <f>ROUND(B3,1)</f>
        <v>0</v>
      </c>
    </row>
    <row r="17" spans="1:2" x14ac:dyDescent="0.25">
      <c r="A17" s="3" t="s">
        <v>41</v>
      </c>
      <c r="B17" s="3">
        <f>ROUND(B4,3)</f>
        <v>0</v>
      </c>
    </row>
    <row r="18" spans="1:2" x14ac:dyDescent="0.25">
      <c r="A18" s="3" t="s">
        <v>42</v>
      </c>
      <c r="B18" s="3"/>
    </row>
    <row r="19" spans="1:2" x14ac:dyDescent="0.25">
      <c r="A19" s="3" t="s">
        <v>93</v>
      </c>
      <c r="B19" s="3">
        <f>IF(A2&gt;10,10000,0)</f>
        <v>10000</v>
      </c>
    </row>
    <row r="20" spans="1:2" x14ac:dyDescent="0.25">
      <c r="A20" s="3" t="s">
        <v>93</v>
      </c>
      <c r="B20" s="3">
        <f>IF(A3&gt;10,10000,0)</f>
        <v>10000</v>
      </c>
    </row>
    <row r="21" spans="1:2" x14ac:dyDescent="0.25">
      <c r="A21" s="3" t="s">
        <v>93</v>
      </c>
      <c r="B21" s="3">
        <f>IF(A4&gt;10,10000,0)</f>
        <v>10000</v>
      </c>
    </row>
    <row r="22" spans="1:2" x14ac:dyDescent="0.25">
      <c r="A22" s="3" t="s">
        <v>93</v>
      </c>
      <c r="B22" s="3">
        <f>IF(A5&gt;10,10000,0)</f>
        <v>10000</v>
      </c>
    </row>
    <row r="23" spans="1:2" x14ac:dyDescent="0.25">
      <c r="A23" s="3" t="s">
        <v>93</v>
      </c>
      <c r="B23" s="3" t="str">
        <f>IF(A9&gt;=4,"Aprueba","Reprueba")</f>
        <v>Aprueba</v>
      </c>
    </row>
    <row r="24" spans="1:2" x14ac:dyDescent="0.25">
      <c r="A24" s="3" t="s">
        <v>93</v>
      </c>
      <c r="B24" s="3" t="str">
        <f>IF(A10&gt;=4,"Aprueba","Reprueba")</f>
        <v>Aprueba</v>
      </c>
    </row>
    <row r="25" spans="1:2" x14ac:dyDescent="0.25">
      <c r="A25" s="3" t="s">
        <v>93</v>
      </c>
      <c r="B25" s="3" t="str">
        <f>IF(A11&gt;=4,"Aprueba","Reprueba")</f>
        <v>Aprueba</v>
      </c>
    </row>
    <row r="26" spans="1:2" x14ac:dyDescent="0.25">
      <c r="A26" s="3" t="s">
        <v>93</v>
      </c>
      <c r="B26" s="3" t="str">
        <f>IF(A12&gt;=4,"Aprueba","Reprueba")</f>
        <v>Aprueba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16</vt:i4>
      </vt:variant>
    </vt:vector>
  </HeadingPairs>
  <TitlesOfParts>
    <vt:vector size="23" baseType="lpstr">
      <vt:lpstr>Resultados</vt:lpstr>
      <vt:lpstr>Matematicas</vt:lpstr>
      <vt:lpstr>Conteo</vt:lpstr>
      <vt:lpstr>Texto</vt:lpstr>
      <vt:lpstr>Redondear</vt:lpstr>
      <vt:lpstr>SI</vt:lpstr>
      <vt:lpstr>Referencias</vt:lpstr>
      <vt:lpstr>F_CONTAR</vt:lpstr>
      <vt:lpstr>F_CONTARA</vt:lpstr>
      <vt:lpstr>F_CONTARBLANCO</vt:lpstr>
      <vt:lpstr>F_DERECHA</vt:lpstr>
      <vt:lpstr>F_ESPACIOS</vt:lpstr>
      <vt:lpstr>F_HOY</vt:lpstr>
      <vt:lpstr>F_IZQUIERDA</vt:lpstr>
      <vt:lpstr>F_LARGO</vt:lpstr>
      <vt:lpstr>F_MAX</vt:lpstr>
      <vt:lpstr>F_MAYUSC</vt:lpstr>
      <vt:lpstr>F_MIN</vt:lpstr>
      <vt:lpstr>F_MINUSC</vt:lpstr>
      <vt:lpstr>F_NOMPROPIO</vt:lpstr>
      <vt:lpstr>F_PROMEDIO</vt:lpstr>
      <vt:lpstr>F_REDONDEAR</vt:lpstr>
      <vt:lpstr>F_SUMA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2023-04-25T03:11:10Z</dcterms:created>
  <dcterms:modified xsi:type="dcterms:W3CDTF">2023-07-24T21:42:17Z</dcterms:modified>
</cp:coreProperties>
</file>